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8\Yeni klasör\2023-2024 alınanlar\001-İHALELER\7- 20232024-07 ÖZEL GÜVENLİK HİZMETİ ALIMI İHALESİ\webte yayınlanacaklar\"/>
    </mc:Choice>
  </mc:AlternateContent>
  <xr:revisionPtr revIDLastSave="0" documentId="13_ncr:1_{2577A200-BE30-4CC0-9CA4-C52CF390A7A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5" r:id="rId1"/>
  </sheets>
  <calcPr calcId="191029"/>
</workbook>
</file>

<file path=xl/calcChain.xml><?xml version="1.0" encoding="utf-8"?>
<calcChain xmlns="http://schemas.openxmlformats.org/spreadsheetml/2006/main">
  <c r="B19" i="5" l="1"/>
  <c r="B15" i="5"/>
  <c r="B14" i="5"/>
  <c r="B13" i="5"/>
  <c r="B8" i="5"/>
  <c r="B7" i="5"/>
  <c r="B11" i="5" s="1"/>
  <c r="B5" i="5" s="1"/>
  <c r="B4" i="5" s="1"/>
  <c r="B16" i="5" l="1"/>
  <c r="B18" i="5" s="1"/>
  <c r="B20" i="5" s="1"/>
  <c r="B21" i="5" s="1"/>
</calcChain>
</file>

<file path=xl/sharedStrings.xml><?xml version="1.0" encoding="utf-8"?>
<sst xmlns="http://schemas.openxmlformats.org/spreadsheetml/2006/main" count="32" uniqueCount="31">
  <si>
    <t>ASGARİ ÜCRET (BÜRÜT)</t>
  </si>
  <si>
    <t xml:space="preserve">KESİNTİLER </t>
  </si>
  <si>
    <t>SGK PİRİMİ % 14</t>
  </si>
  <si>
    <t>İŞSİZLİK SİGORTASI FONU % 1</t>
  </si>
  <si>
    <t>KESİNTİLER TOPLAMI</t>
  </si>
  <si>
    <t>GELİR VERGİSİ % 15</t>
  </si>
  <si>
    <t>DAMGA VERGİSİ % 07.59</t>
  </si>
  <si>
    <t xml:space="preserve">KESİNTİLER TOPLAMI </t>
  </si>
  <si>
    <t xml:space="preserve">İŞ VEREN İŞSİZLİK SİGORTASI FONU % 2 </t>
  </si>
  <si>
    <t xml:space="preserve">İŞVERENE TOPLAM MALİYETİ </t>
  </si>
  <si>
    <t>GENEL TOPLAM MALİYET HESABI</t>
  </si>
  <si>
    <t>İŞ VERENE TOPLAM MALİYET</t>
  </si>
  <si>
    <t>MALİ SORUMLULUK SİGORTASI</t>
  </si>
  <si>
    <t>İŞ SAĞLIĞI GÜVENLİĞİ GİDERLERİ</t>
  </si>
  <si>
    <t>KIDEM TAZMİNATI</t>
  </si>
  <si>
    <t>YILLIK İZİN</t>
  </si>
  <si>
    <t>SGK PRİMİ %15.5  (İŞ VEREN PAYI)</t>
  </si>
  <si>
    <t xml:space="preserve">NET ELE GEÇEN </t>
  </si>
  <si>
    <t>YÖNETİM DENETLEME GİDERLERİ</t>
  </si>
  <si>
    <t xml:space="preserve">İŞVEREN MALİYETİ </t>
  </si>
  <si>
    <t>ARA TOPLAM</t>
  </si>
  <si>
    <t>PERSONEL YOL VE YEMEK GİDERİ</t>
  </si>
  <si>
    <t>MALİYET HESABI</t>
  </si>
  <si>
    <t>PERSONEL MESAİ ÜCRETLERİ</t>
  </si>
  <si>
    <t xml:space="preserve">FİRMA </t>
  </si>
  <si>
    <t>İMZA KAŞE</t>
  </si>
  <si>
    <t>RESMİ TATİL GİDERİ</t>
  </si>
  <si>
    <t>KIYAFET, TEÇHİZAT GİDERİ</t>
  </si>
  <si>
    <t>KDV HARİÇ TOPLAM MALİYET</t>
  </si>
  <si>
    <t>ŞİRKET KARI</t>
  </si>
  <si>
    <t>YÜKSEK İHTİSAS ÜNİVERSİTESİ
MALİYET ANLİZİ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</si>
</sst>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164" fontId="4" fillId="0" borderId="1" xfId="0" applyNumberFormat="1" applyFont="1" applyBorder="1" applyAlignment="1"/>
    <xf numFmtId="164" fontId="3" fillId="0" borderId="1" xfId="0" applyNumberFormat="1" applyFont="1" applyBorder="1" applyAlignment="1"/>
    <xf numFmtId="164" fontId="1" fillId="0" borderId="1" xfId="0" applyNumberFormat="1" applyFont="1" applyBorder="1" applyAlignme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2" fillId="0" borderId="1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164" fontId="3" fillId="0" borderId="3" xfId="0" applyNumberFormat="1" applyFont="1" applyBorder="1" applyAlignment="1"/>
    <xf numFmtId="164" fontId="3" fillId="0" borderId="4" xfId="0" applyNumberFormat="1" applyFont="1" applyBorder="1" applyAlignment="1"/>
    <xf numFmtId="164" fontId="5" fillId="2" borderId="2" xfId="0" applyNumberFormat="1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80" zoomScaleNormal="80" workbookViewId="0">
      <selection activeCell="I8" sqref="I8"/>
    </sheetView>
  </sheetViews>
  <sheetFormatPr defaultRowHeight="15"/>
  <cols>
    <col min="1" max="1" width="43" customWidth="1"/>
    <col min="5" max="5" width="27.5703125" customWidth="1"/>
  </cols>
  <sheetData>
    <row r="1" spans="1:5" ht="36.75" customHeight="1">
      <c r="A1" s="27" t="s">
        <v>30</v>
      </c>
      <c r="B1" s="28"/>
      <c r="C1" s="28"/>
      <c r="D1" s="28"/>
      <c r="E1" s="28"/>
    </row>
    <row r="2" spans="1:5" ht="44.85" customHeight="1">
      <c r="A2" s="14" t="s">
        <v>22</v>
      </c>
      <c r="B2" s="15"/>
      <c r="C2" s="15"/>
      <c r="D2" s="15"/>
      <c r="E2" s="16"/>
    </row>
    <row r="3" spans="1:5" ht="15.75">
      <c r="A3" s="5" t="s">
        <v>0</v>
      </c>
      <c r="B3" s="18">
        <v>21176.47</v>
      </c>
      <c r="C3" s="19"/>
      <c r="D3" s="19"/>
      <c r="E3" s="20"/>
    </row>
    <row r="4" spans="1:5" ht="15.75">
      <c r="A4" s="5" t="s">
        <v>17</v>
      </c>
      <c r="B4" s="18">
        <f>B3-B5</f>
        <v>17999.999500000002</v>
      </c>
      <c r="C4" s="19"/>
      <c r="D4" s="19"/>
      <c r="E4" s="20"/>
    </row>
    <row r="5" spans="1:5" ht="15.75">
      <c r="A5" s="4" t="s">
        <v>4</v>
      </c>
      <c r="B5" s="13">
        <f>B11</f>
        <v>3176.4705000000004</v>
      </c>
      <c r="C5" s="13"/>
      <c r="D5" s="13"/>
      <c r="E5" s="13"/>
    </row>
    <row r="6" spans="1:5" ht="40.15" customHeight="1">
      <c r="A6" s="24" t="s">
        <v>1</v>
      </c>
      <c r="B6" s="25"/>
      <c r="C6" s="25"/>
      <c r="D6" s="25"/>
      <c r="E6" s="26"/>
    </row>
    <row r="7" spans="1:5" ht="15.75">
      <c r="A7" s="4" t="s">
        <v>2</v>
      </c>
      <c r="B7" s="7">
        <f>B3/100*14</f>
        <v>2964.7058000000002</v>
      </c>
      <c r="C7" s="7"/>
      <c r="D7" s="7"/>
      <c r="E7" s="7"/>
    </row>
    <row r="8" spans="1:5" ht="15.75">
      <c r="A8" s="4" t="s">
        <v>3</v>
      </c>
      <c r="B8" s="7">
        <f>B3/100</f>
        <v>211.7647</v>
      </c>
      <c r="C8" s="7"/>
      <c r="D8" s="7"/>
      <c r="E8" s="7"/>
    </row>
    <row r="9" spans="1:5" ht="15.75">
      <c r="A9" s="4" t="s">
        <v>5</v>
      </c>
      <c r="B9" s="7">
        <v>0</v>
      </c>
      <c r="C9" s="7"/>
      <c r="D9" s="7"/>
      <c r="E9" s="7"/>
    </row>
    <row r="10" spans="1:5" ht="15.75">
      <c r="A10" s="4" t="s">
        <v>6</v>
      </c>
      <c r="B10" s="7">
        <v>0</v>
      </c>
      <c r="C10" s="7"/>
      <c r="D10" s="7"/>
      <c r="E10" s="7"/>
    </row>
    <row r="11" spans="1:5" ht="15.75">
      <c r="A11" s="4" t="s">
        <v>7</v>
      </c>
      <c r="B11" s="7">
        <f>SUM(B7:B10)</f>
        <v>3176.4705000000004</v>
      </c>
      <c r="C11" s="7"/>
      <c r="D11" s="7"/>
      <c r="E11" s="7"/>
    </row>
    <row r="12" spans="1:5" ht="38.1" customHeight="1">
      <c r="A12" s="14" t="s">
        <v>19</v>
      </c>
      <c r="B12" s="15"/>
      <c r="C12" s="15"/>
      <c r="D12" s="15"/>
      <c r="E12" s="16"/>
    </row>
    <row r="13" spans="1:5" ht="15.75">
      <c r="A13" s="3" t="s">
        <v>0</v>
      </c>
      <c r="B13" s="13">
        <f>B3</f>
        <v>21176.47</v>
      </c>
      <c r="C13" s="13"/>
      <c r="D13" s="13"/>
      <c r="E13" s="13"/>
    </row>
    <row r="14" spans="1:5" ht="15.75">
      <c r="A14" s="3" t="s">
        <v>16</v>
      </c>
      <c r="B14" s="10">
        <f>B3/100*15.5</f>
        <v>3282.3528500000002</v>
      </c>
      <c r="C14" s="11"/>
      <c r="D14" s="11"/>
      <c r="E14" s="12"/>
    </row>
    <row r="15" spans="1:5" ht="15.75">
      <c r="A15" s="3" t="s">
        <v>8</v>
      </c>
      <c r="B15" s="10">
        <f>B3/100*2</f>
        <v>423.52940000000001</v>
      </c>
      <c r="C15" s="11"/>
      <c r="D15" s="11"/>
      <c r="E15" s="12"/>
    </row>
    <row r="16" spans="1:5" ht="15.75">
      <c r="A16" s="3" t="s">
        <v>9</v>
      </c>
      <c r="B16" s="13">
        <f>SUM(B13:B15)</f>
        <v>24882.35225</v>
      </c>
      <c r="C16" s="13"/>
      <c r="D16" s="13"/>
      <c r="E16" s="13"/>
    </row>
    <row r="17" spans="1:5" ht="39.4" customHeight="1">
      <c r="A17" s="14" t="s">
        <v>10</v>
      </c>
      <c r="B17" s="15"/>
      <c r="C17" s="15"/>
      <c r="D17" s="15"/>
      <c r="E17" s="16"/>
    </row>
    <row r="18" spans="1:5" ht="15.75">
      <c r="A18" s="1" t="s">
        <v>11</v>
      </c>
      <c r="B18" s="17">
        <f>B16</f>
        <v>24882.35225</v>
      </c>
      <c r="C18" s="17"/>
      <c r="D18" s="17"/>
      <c r="E18" s="17"/>
    </row>
    <row r="19" spans="1:5" ht="15.75">
      <c r="A19" s="1" t="s">
        <v>14</v>
      </c>
      <c r="B19" s="17">
        <f>B3/12</f>
        <v>1764.7058333333334</v>
      </c>
      <c r="C19" s="17"/>
      <c r="D19" s="17"/>
      <c r="E19" s="17"/>
    </row>
    <row r="20" spans="1:5" ht="15.75">
      <c r="A20" s="1" t="s">
        <v>15</v>
      </c>
      <c r="B20" s="17">
        <f>(B18)/30*14/12</f>
        <v>967.64703194444439</v>
      </c>
      <c r="C20" s="17"/>
      <c r="D20" s="17"/>
      <c r="E20" s="17"/>
    </row>
    <row r="21" spans="1:5" ht="15.75">
      <c r="A21" s="1" t="s">
        <v>20</v>
      </c>
      <c r="B21" s="18">
        <f>B18+B19+B20</f>
        <v>27614.705115277779</v>
      </c>
      <c r="C21" s="19"/>
      <c r="D21" s="19"/>
      <c r="E21" s="20"/>
    </row>
    <row r="22" spans="1:5" ht="15.75">
      <c r="A22" s="3" t="s">
        <v>26</v>
      </c>
      <c r="B22" s="7">
        <v>0</v>
      </c>
      <c r="C22" s="7"/>
      <c r="D22" s="7"/>
      <c r="E22" s="7"/>
    </row>
    <row r="23" spans="1:5" ht="15.75">
      <c r="A23" s="3" t="s">
        <v>21</v>
      </c>
      <c r="B23" s="7">
        <v>0</v>
      </c>
      <c r="C23" s="7"/>
      <c r="D23" s="7"/>
      <c r="E23" s="7"/>
    </row>
    <row r="24" spans="1:5" ht="15.75">
      <c r="A24" s="2" t="s">
        <v>23</v>
      </c>
      <c r="B24" s="21">
        <v>0</v>
      </c>
      <c r="C24" s="22"/>
      <c r="D24" s="22"/>
      <c r="E24" s="23"/>
    </row>
    <row r="25" spans="1:5" ht="15.75">
      <c r="A25" s="2" t="s">
        <v>27</v>
      </c>
      <c r="B25" s="8">
        <v>0</v>
      </c>
      <c r="C25" s="8"/>
      <c r="D25" s="8"/>
      <c r="E25" s="8"/>
    </row>
    <row r="26" spans="1:5" ht="15.75">
      <c r="A26" s="2" t="s">
        <v>12</v>
      </c>
      <c r="B26" s="7">
        <v>0</v>
      </c>
      <c r="C26" s="7"/>
      <c r="D26" s="7"/>
      <c r="E26" s="7"/>
    </row>
    <row r="27" spans="1:5" ht="15.75">
      <c r="A27" s="2" t="s">
        <v>13</v>
      </c>
      <c r="B27" s="7">
        <v>0</v>
      </c>
      <c r="C27" s="7"/>
      <c r="D27" s="7"/>
      <c r="E27" s="7"/>
    </row>
    <row r="28" spans="1:5" ht="15.75">
      <c r="A28" s="2" t="s">
        <v>18</v>
      </c>
      <c r="B28" s="7">
        <v>0</v>
      </c>
      <c r="C28" s="7"/>
      <c r="D28" s="7"/>
      <c r="E28" s="7"/>
    </row>
    <row r="29" spans="1:5" ht="15.75">
      <c r="A29" s="2" t="s">
        <v>29</v>
      </c>
      <c r="B29" s="8">
        <v>0</v>
      </c>
      <c r="C29" s="8"/>
      <c r="D29" s="8"/>
      <c r="E29" s="8"/>
    </row>
    <row r="30" spans="1:5" ht="18.75">
      <c r="A30" s="2" t="s">
        <v>28</v>
      </c>
      <c r="B30" s="9">
        <v>0</v>
      </c>
      <c r="C30" s="9"/>
      <c r="D30" s="9"/>
      <c r="E30" s="9"/>
    </row>
    <row r="35" spans="5:5">
      <c r="E35" s="6" t="s">
        <v>24</v>
      </c>
    </row>
    <row r="36" spans="5:5">
      <c r="E36" s="6" t="s">
        <v>25</v>
      </c>
    </row>
  </sheetData>
  <mergeCells count="30">
    <mergeCell ref="A1:E1"/>
    <mergeCell ref="B13:E13"/>
    <mergeCell ref="A2:E2"/>
    <mergeCell ref="B3:E3"/>
    <mergeCell ref="B4:E4"/>
    <mergeCell ref="B5:E5"/>
    <mergeCell ref="A6:E6"/>
    <mergeCell ref="B7:E7"/>
    <mergeCell ref="B8:E8"/>
    <mergeCell ref="B9:E9"/>
    <mergeCell ref="B10:E10"/>
    <mergeCell ref="B11:E11"/>
    <mergeCell ref="A12:E12"/>
    <mergeCell ref="B25:E25"/>
    <mergeCell ref="B14:E14"/>
    <mergeCell ref="B15:E15"/>
    <mergeCell ref="B16:E16"/>
    <mergeCell ref="A17:E17"/>
    <mergeCell ref="B18:E18"/>
    <mergeCell ref="B19:E19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ÇETİN ÇELİK</dc:creator>
  <cp:lastModifiedBy>Yasin ARSLAN</cp:lastModifiedBy>
  <cp:lastPrinted>2024-05-20T14:00:29Z</cp:lastPrinted>
  <dcterms:created xsi:type="dcterms:W3CDTF">2006-09-16T00:00:00Z</dcterms:created>
  <dcterms:modified xsi:type="dcterms:W3CDTF">2024-05-23T06:17:25Z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